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ayu\Documents\PapaMulvol\2024\講座資料\Excel2\"/>
    </mc:Choice>
  </mc:AlternateContent>
  <xr:revisionPtr revIDLastSave="0" documentId="13_ncr:1_{4A387246-ED0A-4A21-BF57-3C92DA8B1256}" xr6:coauthVersionLast="47" xr6:coauthVersionMax="47" xr10:uidLastSave="{00000000-0000-0000-0000-000000000000}"/>
  <bookViews>
    <workbookView xWindow="-110" yWindow="-110" windowWidth="19420" windowHeight="10300" tabRatio="596" xr2:uid="{94A2B854-5556-4E6A-91A3-A4FF2215DACC}"/>
  </bookViews>
  <sheets>
    <sheet name="Sheet2" sheetId="10" r:id="rId1"/>
    <sheet name="四則演算" sheetId="7" r:id="rId2"/>
    <sheet name="我が家の年間予定表①" sheetId="9" r:id="rId3"/>
    <sheet name="我が家の年間予定表データー" sheetId="6" r:id="rId4"/>
    <sheet name="Sheet1" sheetId="5" r:id="rId5"/>
    <sheet name="我が家の年間予定表完成" sheetId="8" r:id="rId6"/>
    <sheet name="月間スケジュール完成" sheetId="3" r:id="rId7"/>
  </sheets>
  <definedNames>
    <definedName name="_xlnm.Print_Area" localSheetId="5">我が家の年間予定表完成!$B$1:$G$27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7" l="1"/>
  <c r="C21" i="8" l="1"/>
  <c r="C20" i="8"/>
  <c r="C19" i="8"/>
  <c r="C14" i="8"/>
  <c r="F13" i="8"/>
  <c r="C13" i="8"/>
  <c r="F12" i="8"/>
  <c r="C12" i="8"/>
  <c r="C11" i="8"/>
  <c r="F10" i="8"/>
  <c r="C10" i="8"/>
  <c r="C9" i="8"/>
  <c r="F8" i="8"/>
  <c r="C8" i="8"/>
  <c r="C7" i="8"/>
  <c r="C6" i="8"/>
  <c r="F5" i="8"/>
  <c r="C5" i="8"/>
  <c r="F5" i="6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8" i="3"/>
  <c r="B10" i="3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9" i="3"/>
  <c r="B8" i="3"/>
  <c r="E5" i="3"/>
  <c r="F2" i="8" l="1"/>
</calcChain>
</file>

<file path=xl/sharedStrings.xml><?xml version="1.0" encoding="utf-8"?>
<sst xmlns="http://schemas.openxmlformats.org/spreadsheetml/2006/main" count="133" uniqueCount="81">
  <si>
    <t>月日</t>
    <rPh sb="0" eb="2">
      <t>ツキヒ</t>
    </rPh>
    <phoneticPr fontId="2"/>
  </si>
  <si>
    <t>行事</t>
    <rPh sb="0" eb="2">
      <t>ギョウジ</t>
    </rPh>
    <phoneticPr fontId="2"/>
  </si>
  <si>
    <t>予算</t>
    <rPh sb="0" eb="2">
      <t>ヨサン</t>
    </rPh>
    <phoneticPr fontId="2"/>
  </si>
  <si>
    <t>摘要</t>
    <rPh sb="0" eb="2">
      <t>テキヨウ</t>
    </rPh>
    <phoneticPr fontId="2"/>
  </si>
  <si>
    <t>参加者</t>
    <rPh sb="0" eb="2">
      <t>サンカ</t>
    </rPh>
    <rPh sb="2" eb="3">
      <t>シャ</t>
    </rPh>
    <phoneticPr fontId="2"/>
  </si>
  <si>
    <t>曜日</t>
    <rPh sb="0" eb="2">
      <t>ヨウビ</t>
    </rPh>
    <phoneticPr fontId="2"/>
  </si>
  <si>
    <t>父</t>
    <rPh sb="0" eb="1">
      <t>チチ</t>
    </rPh>
    <phoneticPr fontId="2"/>
  </si>
  <si>
    <t>母</t>
    <rPh sb="0" eb="1">
      <t>ハハ</t>
    </rPh>
    <phoneticPr fontId="2"/>
  </si>
  <si>
    <t>子供</t>
    <rPh sb="0" eb="2">
      <t>コドモ</t>
    </rPh>
    <phoneticPr fontId="2"/>
  </si>
  <si>
    <t>全員</t>
    <rPh sb="0" eb="2">
      <t>ゼンイン</t>
    </rPh>
    <phoneticPr fontId="2"/>
  </si>
  <si>
    <t>昼食1000X3人、駐車場500円</t>
    <rPh sb="0" eb="2">
      <t>チュウショク</t>
    </rPh>
    <rPh sb="8" eb="9">
      <t>ニン</t>
    </rPh>
    <rPh sb="10" eb="13">
      <t>チュウシャジョウ</t>
    </rPh>
    <rPh sb="16" eb="17">
      <t>エン</t>
    </rPh>
    <phoneticPr fontId="2"/>
  </si>
  <si>
    <t>初詣（寒川神社）</t>
    <rPh sb="0" eb="2">
      <t>ハツモウデ</t>
    </rPh>
    <rPh sb="3" eb="5">
      <t>サムカワ</t>
    </rPh>
    <rPh sb="5" eb="7">
      <t>ジンジャ</t>
    </rPh>
    <phoneticPr fontId="2"/>
  </si>
  <si>
    <t>始業式</t>
    <rPh sb="0" eb="3">
      <t>シギョウシキ</t>
    </rPh>
    <phoneticPr fontId="2"/>
  </si>
  <si>
    <t>バス旅行（南房総イチゴ狩り）</t>
    <rPh sb="2" eb="4">
      <t>リョコウ</t>
    </rPh>
    <rPh sb="5" eb="8">
      <t>ミナミボウソウ</t>
    </rPh>
    <rPh sb="11" eb="12">
      <t>ガ</t>
    </rPh>
    <phoneticPr fontId="2"/>
  </si>
  <si>
    <t>旅物語</t>
    <rPh sb="0" eb="1">
      <t>タビ</t>
    </rPh>
    <rPh sb="1" eb="3">
      <t>モノガタリ</t>
    </rPh>
    <phoneticPr fontId="2"/>
  </si>
  <si>
    <t>母誕生日（ホテルランチ）</t>
    <rPh sb="0" eb="1">
      <t>ハハ</t>
    </rPh>
    <rPh sb="1" eb="4">
      <t>タンジョウビ</t>
    </rPh>
    <phoneticPr fontId="2"/>
  </si>
  <si>
    <t>大人2000円、子供1200円、駐車場無料</t>
    <rPh sb="0" eb="2">
      <t>オトナ</t>
    </rPh>
    <rPh sb="6" eb="7">
      <t>エン</t>
    </rPh>
    <rPh sb="8" eb="10">
      <t>コドモ</t>
    </rPh>
    <rPh sb="14" eb="15">
      <t>エン</t>
    </rPh>
    <rPh sb="16" eb="19">
      <t>チュウシャジョウ</t>
    </rPh>
    <rPh sb="19" eb="21">
      <t>ムリョウ</t>
    </rPh>
    <phoneticPr fontId="2"/>
  </si>
  <si>
    <t>家庭菜園賃借更新</t>
    <rPh sb="0" eb="2">
      <t>カテイ</t>
    </rPh>
    <rPh sb="2" eb="4">
      <t>サイエン</t>
    </rPh>
    <rPh sb="4" eb="6">
      <t>チンシャク</t>
    </rPh>
    <rPh sb="6" eb="8">
      <t>コウシン</t>
    </rPh>
    <phoneticPr fontId="2"/>
  </si>
  <si>
    <t>2区画</t>
    <rPh sb="1" eb="3">
      <t>クカク</t>
    </rPh>
    <phoneticPr fontId="2"/>
  </si>
  <si>
    <t>翔平卒業式（ランチ）</t>
    <rPh sb="0" eb="1">
      <t>ショウ</t>
    </rPh>
    <rPh sb="1" eb="2">
      <t>ヒロト</t>
    </rPh>
    <rPh sb="2" eb="5">
      <t>ソツギョウシキ</t>
    </rPh>
    <phoneticPr fontId="2"/>
  </si>
  <si>
    <t>しゃぶしゃぶ　3500円X3人</t>
    <rPh sb="11" eb="12">
      <t>エン</t>
    </rPh>
    <rPh sb="14" eb="15">
      <t>ニン</t>
    </rPh>
    <phoneticPr fontId="2"/>
  </si>
  <si>
    <t>翔平中学入学式（ディナー）</t>
    <rPh sb="0" eb="1">
      <t>ショウ</t>
    </rPh>
    <rPh sb="1" eb="2">
      <t>ヒロト</t>
    </rPh>
    <rPh sb="2" eb="4">
      <t>チュウガク</t>
    </rPh>
    <rPh sb="4" eb="7">
      <t>ニュウガクシキ</t>
    </rPh>
    <phoneticPr fontId="2"/>
  </si>
  <si>
    <t>ステーキハウス　4000円X3人</t>
    <rPh sb="12" eb="13">
      <t>エン</t>
    </rPh>
    <rPh sb="15" eb="16">
      <t>ニン</t>
    </rPh>
    <phoneticPr fontId="2"/>
  </si>
  <si>
    <t>夏野菜購入＆植付け</t>
    <rPh sb="0" eb="3">
      <t>ナツヤサイ</t>
    </rPh>
    <rPh sb="3" eb="5">
      <t>コウニュウ</t>
    </rPh>
    <rPh sb="6" eb="8">
      <t>ウエツ</t>
    </rPh>
    <phoneticPr fontId="2"/>
  </si>
  <si>
    <t>父母</t>
    <rPh sb="0" eb="1">
      <t>チチ</t>
    </rPh>
    <rPh sb="1" eb="2">
      <t>ハハ</t>
    </rPh>
    <phoneticPr fontId="2"/>
  </si>
  <si>
    <t>トマト2、キュウリ2、ナス2(130)、スイカ1(180)</t>
    <phoneticPr fontId="2"/>
  </si>
  <si>
    <t>父誕生日（プレゼント）</t>
    <rPh sb="0" eb="1">
      <t>チチ</t>
    </rPh>
    <rPh sb="1" eb="4">
      <t>タンジョウビ</t>
    </rPh>
    <phoneticPr fontId="2"/>
  </si>
  <si>
    <t>ニューバランススニーカー15000円</t>
    <rPh sb="17" eb="18">
      <t>エン</t>
    </rPh>
    <phoneticPr fontId="2"/>
  </si>
  <si>
    <t>職場忘年会</t>
    <rPh sb="0" eb="2">
      <t>ショクバ</t>
    </rPh>
    <rPh sb="2" eb="5">
      <t>ボウネンカイ</t>
    </rPh>
    <phoneticPr fontId="2"/>
  </si>
  <si>
    <t>会費</t>
    <rPh sb="0" eb="2">
      <t>カイヒ</t>
    </rPh>
    <phoneticPr fontId="2"/>
  </si>
  <si>
    <t>家族でクリスマス</t>
    <rPh sb="0" eb="2">
      <t>カゾク</t>
    </rPh>
    <phoneticPr fontId="2"/>
  </si>
  <si>
    <t>子母</t>
    <rPh sb="0" eb="1">
      <t>コ</t>
    </rPh>
    <rPh sb="1" eb="2">
      <t>ハハ</t>
    </rPh>
    <phoneticPr fontId="2"/>
  </si>
  <si>
    <t>翔平卒業式</t>
    <rPh sb="0" eb="1">
      <t>ショウ</t>
    </rPh>
    <rPh sb="1" eb="2">
      <t>ヒロト</t>
    </rPh>
    <rPh sb="2" eb="5">
      <t>ソツギョウシキ</t>
    </rPh>
    <phoneticPr fontId="2"/>
  </si>
  <si>
    <t>9時から11時まで</t>
    <rPh sb="1" eb="2">
      <t>ジ</t>
    </rPh>
    <rPh sb="6" eb="7">
      <t>ジ</t>
    </rPh>
    <phoneticPr fontId="2"/>
  </si>
  <si>
    <t>大晦日</t>
    <rPh sb="0" eb="3">
      <t>オオミソカ</t>
    </rPh>
    <phoneticPr fontId="2"/>
  </si>
  <si>
    <t>チキン、ケーキ引き取り　15時まで</t>
    <rPh sb="7" eb="8">
      <t>ヒ</t>
    </rPh>
    <rPh sb="9" eb="10">
      <t>ト</t>
    </rPh>
    <rPh sb="14" eb="15">
      <t>ジ</t>
    </rPh>
    <phoneticPr fontId="2"/>
  </si>
  <si>
    <t>2024年</t>
    <rPh sb="4" eb="5">
      <t>ネン</t>
    </rPh>
    <phoneticPr fontId="2"/>
  </si>
  <si>
    <t>参加者データー</t>
    <rPh sb="0" eb="3">
      <t>サンカシャ</t>
    </rPh>
    <phoneticPr fontId="2"/>
  </si>
  <si>
    <t>西暦</t>
    <rPh sb="0" eb="2">
      <t>セイレキ</t>
    </rPh>
    <phoneticPr fontId="11"/>
  </si>
  <si>
    <t>月</t>
    <rPh sb="0" eb="1">
      <t>ツキ</t>
    </rPh>
    <phoneticPr fontId="11"/>
  </si>
  <si>
    <t>行事</t>
    <rPh sb="0" eb="2">
      <t>ギョウジ</t>
    </rPh>
    <phoneticPr fontId="11"/>
  </si>
  <si>
    <t>自治会行事予定表</t>
    <rPh sb="0" eb="3">
      <t>ジチカイ</t>
    </rPh>
    <rPh sb="3" eb="5">
      <t>ギョウジ</t>
    </rPh>
    <rPh sb="5" eb="8">
      <t>ヨテイヒョウ</t>
    </rPh>
    <phoneticPr fontId="11"/>
  </si>
  <si>
    <t>摘要</t>
    <rPh sb="0" eb="2">
      <t>テキヨウ</t>
    </rPh>
    <phoneticPr fontId="11"/>
  </si>
  <si>
    <t>日</t>
    <rPh sb="0" eb="1">
      <t>ヒ</t>
    </rPh>
    <phoneticPr fontId="2"/>
  </si>
  <si>
    <t>家族の年間予定表</t>
    <rPh sb="0" eb="2">
      <t>カゾク</t>
    </rPh>
    <rPh sb="3" eb="5">
      <t>ネンカン</t>
    </rPh>
    <rPh sb="5" eb="8">
      <t>ヨテイヒョウ</t>
    </rPh>
    <phoneticPr fontId="2"/>
  </si>
  <si>
    <t>昼食1000円X3人、駐車場500円</t>
    <rPh sb="0" eb="2">
      <t>チュウショク</t>
    </rPh>
    <rPh sb="6" eb="7">
      <t>エン</t>
    </rPh>
    <rPh sb="9" eb="10">
      <t>ニン</t>
    </rPh>
    <rPh sb="11" eb="14">
      <t>チュウシャジョウ</t>
    </rPh>
    <rPh sb="17" eb="18">
      <t>エン</t>
    </rPh>
    <phoneticPr fontId="2"/>
  </si>
  <si>
    <t>我が家の年間予定表</t>
    <rPh sb="0" eb="1">
      <t>ワ</t>
    </rPh>
    <rPh sb="2" eb="3">
      <t>ヤ</t>
    </rPh>
    <rPh sb="4" eb="6">
      <t>ネンカン</t>
    </rPh>
    <rPh sb="6" eb="9">
      <t>ヨテイヒョウ</t>
    </rPh>
    <phoneticPr fontId="2"/>
  </si>
  <si>
    <t>全</t>
    <rPh sb="0" eb="1">
      <t>ゼン</t>
    </rPh>
    <phoneticPr fontId="2"/>
  </si>
  <si>
    <t>子</t>
    <rPh sb="0" eb="1">
      <t>コ</t>
    </rPh>
    <phoneticPr fontId="2"/>
  </si>
  <si>
    <r>
      <t>バス旅行（南房総イチゴ狩り）</t>
    </r>
    <r>
      <rPr>
        <sz val="11"/>
        <color theme="1"/>
        <rFont val="Segoe UI Symbol"/>
        <family val="2"/>
      </rPr>
      <t>🚌</t>
    </r>
    <rPh sb="2" eb="4">
      <t>リョコウ</t>
    </rPh>
    <rPh sb="5" eb="8">
      <t>ミナミボウソウ</t>
    </rPh>
    <rPh sb="11" eb="12">
      <t>ガ</t>
    </rPh>
    <phoneticPr fontId="2"/>
  </si>
  <si>
    <r>
      <t>母誕生日（ホテルランチ）</t>
    </r>
    <r>
      <rPr>
        <sz val="11"/>
        <color theme="1"/>
        <rFont val="Segoe UI Symbol"/>
        <family val="2"/>
      </rPr>
      <t>🎂</t>
    </r>
    <rPh sb="0" eb="1">
      <t>ハハ</t>
    </rPh>
    <rPh sb="1" eb="4">
      <t>タンジョウビ</t>
    </rPh>
    <phoneticPr fontId="2"/>
  </si>
  <si>
    <t>足し算＋</t>
    <rPh sb="0" eb="1">
      <t>タ</t>
    </rPh>
    <rPh sb="2" eb="3">
      <t>ザン</t>
    </rPh>
    <phoneticPr fontId="2"/>
  </si>
  <si>
    <t>引き算ー</t>
    <rPh sb="0" eb="1">
      <t>ヒ</t>
    </rPh>
    <rPh sb="2" eb="3">
      <t>ザン</t>
    </rPh>
    <phoneticPr fontId="2"/>
  </si>
  <si>
    <t>掛け算＊</t>
    <rPh sb="0" eb="1">
      <t>カ</t>
    </rPh>
    <rPh sb="2" eb="3">
      <t>ザン</t>
    </rPh>
    <phoneticPr fontId="2"/>
  </si>
  <si>
    <t>割り算／</t>
    <rPh sb="0" eb="1">
      <t>ワ</t>
    </rPh>
    <rPh sb="2" eb="3">
      <t>ザン</t>
    </rPh>
    <phoneticPr fontId="2"/>
  </si>
  <si>
    <t xml:space="preserve"> ・カッコ内は先に計算する。</t>
    <phoneticPr fontId="2"/>
  </si>
  <si>
    <t xml:space="preserve"> ・掛け算・割り算は足し算・引き算より先に計算する。</t>
  </si>
  <si>
    <t>木</t>
    <rPh sb="0" eb="1">
      <t>モク</t>
    </rPh>
    <phoneticPr fontId="2"/>
  </si>
  <si>
    <t>30/5*3</t>
    <phoneticPr fontId="2"/>
  </si>
  <si>
    <t>6*3</t>
    <phoneticPr fontId="2"/>
  </si>
  <si>
    <t>5+3-6</t>
    <phoneticPr fontId="2"/>
  </si>
  <si>
    <t>30/(5*3)</t>
    <phoneticPr fontId="2"/>
  </si>
  <si>
    <t>30/15</t>
    <phoneticPr fontId="2"/>
  </si>
  <si>
    <t>数式は原則として左から計算する。</t>
    <rPh sb="0" eb="2">
      <t>スウシキ</t>
    </rPh>
    <phoneticPr fontId="2"/>
  </si>
  <si>
    <t>8-6</t>
    <phoneticPr fontId="2"/>
  </si>
  <si>
    <t>予算
合計</t>
    <rPh sb="0" eb="2">
      <t>ヨサン</t>
    </rPh>
    <rPh sb="3" eb="5">
      <t>ゴウケイ</t>
    </rPh>
    <phoneticPr fontId="2"/>
  </si>
  <si>
    <t>SUM関数</t>
    <rPh sb="3" eb="5">
      <t>カンスウ</t>
    </rPh>
    <phoneticPr fontId="2"/>
  </si>
  <si>
    <t>母子</t>
    <rPh sb="0" eb="1">
      <t>ハハ</t>
    </rPh>
    <rPh sb="1" eb="2">
      <t>コ</t>
    </rPh>
    <phoneticPr fontId="2"/>
  </si>
  <si>
    <t>予算合計</t>
    <rPh sb="0" eb="2">
      <t>ヨサン</t>
    </rPh>
    <rPh sb="2" eb="4">
      <t>ゴウケイ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</si>
  <si>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</si>
  <si>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</si>
  <si>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</si>
  <si>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</si>
  <si>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式を書いてみよう</t>
    <rPh sb="0" eb="1">
      <t>シキ</t>
    </rPh>
    <rPh sb="2" eb="3">
      <t>カ</t>
    </rPh>
    <phoneticPr fontId="2"/>
  </si>
  <si>
    <t>3+(6-4/2)</t>
    <phoneticPr fontId="2"/>
  </si>
  <si>
    <t>4/2</t>
    <phoneticPr fontId="2"/>
  </si>
  <si>
    <t>6-2</t>
    <phoneticPr fontId="2"/>
  </si>
  <si>
    <t>3+4</t>
    <phoneticPr fontId="2"/>
  </si>
  <si>
    <t>5*3</t>
    <phoneticPr fontId="2"/>
  </si>
  <si>
    <t>5+3</t>
    <phoneticPr fontId="2"/>
  </si>
  <si>
    <t>30/5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</si>
</sst>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aaa"/>
    <numFmt numFmtId="177" formatCode="0_);[Red]\(0\)"/>
    <numFmt numFmtId="178" formatCode="m&quot;月&quot;"/>
    <numFmt numFmtId="179" formatCode="d&quot;日（&quot;aaa&quot;）&quot;"/>
    <numFmt numFmtId="180" formatCode="daaa"/>
    <numFmt numFmtId="181" formatCode="d&quot;日&quot;"/>
    <numFmt numFmtId="182" formatCode="&quot;(&quot;aaa&quot;)&quot;"/>
    <numFmt numFmtId="183" formatCode="m&quot;月&quot;d&quot;日&quot;;@"/>
    <numFmt numFmtId="184" formatCode="0_ "/>
  </numFmts>
  <fonts count="3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HGP創英角ﾎﾟｯﾌﾟ体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u val="double"/>
      <sz val="11"/>
      <color theme="1"/>
      <name val="游ゴシック"/>
      <family val="2"/>
      <charset val="128"/>
      <scheme val="minor"/>
    </font>
    <font>
      <sz val="11"/>
      <color theme="1" tint="0.499984740745262"/>
      <name val="游ゴシック"/>
      <family val="2"/>
      <charset val="128"/>
      <scheme val="minor"/>
    </font>
    <font>
      <sz val="11"/>
      <color theme="1" tint="0.499984740745262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Meiryo UI"/>
      <family val="2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15"/>
      <name val="Meiryo UI"/>
      <family val="3"/>
      <charset val="128"/>
    </font>
    <font>
      <sz val="15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name val="Meiryo UI"/>
      <family val="3"/>
      <charset val="128"/>
    </font>
    <font>
      <b/>
      <sz val="13"/>
      <name val="Meiryo UI"/>
      <family val="3"/>
      <charset val="128"/>
    </font>
    <font>
      <sz val="13"/>
      <name val="Meiryo UI"/>
      <family val="3"/>
      <charset val="128"/>
    </font>
    <font>
      <sz val="9.5"/>
      <name val="Meiryo UI"/>
      <family val="3"/>
      <charset val="128"/>
    </font>
    <font>
      <sz val="9.5"/>
      <color theme="1"/>
      <name val="Meiryo UI"/>
      <family val="3"/>
      <charset val="128"/>
    </font>
    <font>
      <sz val="14"/>
      <name val="Meiryo UI"/>
      <family val="3"/>
      <charset val="128"/>
    </font>
    <font>
      <sz val="11"/>
      <color rgb="FF0070C0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1"/>
      <color theme="0"/>
      <name val="游ゴシック"/>
      <family val="3"/>
      <charset val="128"/>
      <scheme val="minor"/>
    </font>
    <font>
      <b/>
      <sz val="10"/>
      <color rgb="FFFF0000"/>
      <name val="游ゴシック Light"/>
      <family val="3"/>
      <charset val="128"/>
      <scheme val="major"/>
    </font>
    <font>
      <b/>
      <sz val="11"/>
      <color rgb="FFFF0000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FF0000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38" fontId="0" fillId="0" borderId="1" xfId="1" applyFont="1" applyBorder="1">
      <alignment vertical="center"/>
    </xf>
    <xf numFmtId="0" fontId="4" fillId="0" borderId="1" xfId="0" applyFont="1" applyBorder="1">
      <alignment vertical="center"/>
    </xf>
    <xf numFmtId="176" fontId="5" fillId="3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5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56" fontId="5" fillId="3" borderId="5" xfId="0" applyNumberFormat="1" applyFont="1" applyFill="1" applyBorder="1">
      <alignment vertical="center"/>
    </xf>
    <xf numFmtId="0" fontId="0" fillId="0" borderId="5" xfId="0" applyBorder="1">
      <alignment vertical="center"/>
    </xf>
    <xf numFmtId="0" fontId="6" fillId="0" borderId="1" xfId="0" applyFont="1" applyBorder="1">
      <alignment vertical="center"/>
    </xf>
    <xf numFmtId="56" fontId="0" fillId="0" borderId="0" xfId="0" applyNumberFormat="1">
      <alignment vertical="center"/>
    </xf>
    <xf numFmtId="176" fontId="0" fillId="0" borderId="0" xfId="0" applyNumberForma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177" fontId="12" fillId="0" borderId="9" xfId="0" applyNumberFormat="1" applyFont="1" applyBorder="1" applyAlignment="1">
      <alignment horizontal="center" vertical="center"/>
    </xf>
    <xf numFmtId="177" fontId="12" fillId="0" borderId="10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177" fontId="14" fillId="0" borderId="0" xfId="0" applyNumberFormat="1" applyFont="1" applyAlignment="1">
      <alignment horizontal="right" vertical="center"/>
    </xf>
    <xf numFmtId="177" fontId="15" fillId="0" borderId="0" xfId="0" applyNumberFormat="1" applyFont="1">
      <alignment vertical="center"/>
    </xf>
    <xf numFmtId="0" fontId="16" fillId="0" borderId="0" xfId="0" applyFont="1">
      <alignment vertical="center"/>
    </xf>
    <xf numFmtId="178" fontId="17" fillId="0" borderId="0" xfId="0" applyNumberFormat="1" applyFont="1" applyAlignment="1">
      <alignment horizontal="center" vertical="center"/>
    </xf>
    <xf numFmtId="178" fontId="18" fillId="0" borderId="0" xfId="0" applyNumberFormat="1" applyFont="1" applyAlignment="1">
      <alignment horizontal="left" vertical="center"/>
    </xf>
    <xf numFmtId="178" fontId="17" fillId="0" borderId="0" xfId="0" applyNumberFormat="1" applyFont="1">
      <alignment vertical="center"/>
    </xf>
    <xf numFmtId="179" fontId="20" fillId="0" borderId="0" xfId="0" applyNumberFormat="1" applyFont="1" applyAlignment="1">
      <alignment horizontal="left" vertical="center"/>
    </xf>
    <xf numFmtId="180" fontId="20" fillId="0" borderId="0" xfId="0" applyNumberFormat="1" applyFont="1" applyAlignment="1">
      <alignment horizontal="left" vertical="center"/>
    </xf>
    <xf numFmtId="0" fontId="21" fillId="0" borderId="0" xfId="0" applyFont="1">
      <alignment vertical="center"/>
    </xf>
    <xf numFmtId="0" fontId="18" fillId="0" borderId="0" xfId="0" applyFont="1">
      <alignment vertical="center"/>
    </xf>
    <xf numFmtId="178" fontId="22" fillId="0" borderId="0" xfId="0" applyNumberFormat="1" applyFont="1" applyAlignment="1">
      <alignment horizontal="left" vertical="center"/>
    </xf>
    <xf numFmtId="56" fontId="23" fillId="4" borderId="5" xfId="0" applyNumberFormat="1" applyFont="1" applyFill="1" applyBorder="1">
      <alignment vertical="center"/>
    </xf>
    <xf numFmtId="176" fontId="23" fillId="4" borderId="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56" fontId="0" fillId="5" borderId="11" xfId="0" applyNumberFormat="1" applyFill="1" applyBorder="1">
      <alignment vertical="center"/>
    </xf>
    <xf numFmtId="176" fontId="0" fillId="5" borderId="12" xfId="0" applyNumberFormat="1" applyFill="1" applyBorder="1" applyAlignment="1">
      <alignment horizontal="center" vertical="center"/>
    </xf>
    <xf numFmtId="0" fontId="0" fillId="5" borderId="12" xfId="0" applyFill="1" applyBorder="1">
      <alignment vertical="center"/>
    </xf>
    <xf numFmtId="0" fontId="0" fillId="5" borderId="12" xfId="0" applyFill="1" applyBorder="1" applyAlignment="1">
      <alignment horizontal="center" vertical="center"/>
    </xf>
    <xf numFmtId="38" fontId="0" fillId="5" borderId="12" xfId="1" applyFont="1" applyFill="1" applyBorder="1">
      <alignment vertical="center"/>
    </xf>
    <xf numFmtId="0" fontId="0" fillId="5" borderId="13" xfId="0" applyFill="1" applyBorder="1">
      <alignment vertical="center"/>
    </xf>
    <xf numFmtId="183" fontId="0" fillId="0" borderId="5" xfId="0" applyNumberFormat="1" applyBorder="1">
      <alignment vertical="center"/>
    </xf>
    <xf numFmtId="0" fontId="0" fillId="6" borderId="1" xfId="0" applyFill="1" applyBorder="1">
      <alignment vertical="center"/>
    </xf>
    <xf numFmtId="0" fontId="25" fillId="0" borderId="0" xfId="0" applyFont="1" applyAlignment="1">
      <alignment horizontal="center" vertical="center"/>
    </xf>
    <xf numFmtId="38" fontId="0" fillId="0" borderId="0" xfId="1" applyFont="1" applyBorder="1">
      <alignment vertical="center"/>
    </xf>
    <xf numFmtId="0" fontId="0" fillId="0" borderId="14" xfId="0" applyBorder="1">
      <alignment vertical="center"/>
    </xf>
    <xf numFmtId="0" fontId="0" fillId="6" borderId="0" xfId="0" applyFill="1">
      <alignment vertical="center"/>
    </xf>
    <xf numFmtId="0" fontId="26" fillId="5" borderId="0" xfId="0" applyFont="1" applyFill="1">
      <alignment vertical="center"/>
    </xf>
    <xf numFmtId="0" fontId="27" fillId="5" borderId="0" xfId="0" applyFont="1" applyFill="1">
      <alignment vertical="center"/>
    </xf>
    <xf numFmtId="49" fontId="0" fillId="0" borderId="0" xfId="0" applyNumberFormat="1">
      <alignment vertical="center"/>
    </xf>
    <xf numFmtId="49" fontId="27" fillId="5" borderId="0" xfId="0" applyNumberFormat="1" applyFont="1" applyFill="1">
      <alignment vertical="center"/>
    </xf>
    <xf numFmtId="49" fontId="0" fillId="0" borderId="0" xfId="0" applyNumberFormat="1" applyAlignment="1">
      <alignment horizontal="right" vertical="center"/>
    </xf>
    <xf numFmtId="184" fontId="0" fillId="0" borderId="0" xfId="0" applyNumberFormat="1">
      <alignment vertical="center"/>
    </xf>
    <xf numFmtId="184" fontId="0" fillId="6" borderId="1" xfId="0" applyNumberFormat="1" applyFill="1" applyBorder="1">
      <alignment vertical="center"/>
    </xf>
    <xf numFmtId="184" fontId="0" fillId="0" borderId="14" xfId="0" applyNumberFormat="1" applyBorder="1">
      <alignment vertical="center"/>
    </xf>
    <xf numFmtId="184" fontId="0" fillId="6" borderId="0" xfId="0" applyNumberFormat="1" applyFill="1">
      <alignment vertical="center"/>
    </xf>
    <xf numFmtId="184" fontId="0" fillId="7" borderId="0" xfId="0" applyNumberFormat="1" applyFill="1">
      <alignment vertical="center"/>
    </xf>
    <xf numFmtId="0" fontId="0" fillId="0" borderId="0" xfId="0" applyAlignment="1">
      <alignment horizontal="center" vertical="top" wrapText="1"/>
    </xf>
    <xf numFmtId="0" fontId="5" fillId="0" borderId="0" xfId="0" applyFont="1">
      <alignment vertical="center"/>
    </xf>
    <xf numFmtId="0" fontId="28" fillId="8" borderId="0" xfId="0" applyFont="1" applyFill="1" applyAlignment="1">
      <alignment horizontal="center" vertical="center" wrapText="1" shrinkToFit="1"/>
    </xf>
    <xf numFmtId="184" fontId="0" fillId="9" borderId="0" xfId="0" applyNumberFormat="1" applyFill="1">
      <alignment vertical="center"/>
    </xf>
    <xf numFmtId="0" fontId="0" fillId="9" borderId="0" xfId="0" applyFill="1">
      <alignment vertical="center"/>
    </xf>
    <xf numFmtId="0" fontId="0" fillId="0" borderId="15" xfId="0" applyBorder="1">
      <alignment vertical="center"/>
    </xf>
    <xf numFmtId="0" fontId="0" fillId="7" borderId="16" xfId="0" applyFill="1" applyBorder="1">
      <alignment vertical="center"/>
    </xf>
    <xf numFmtId="0" fontId="0" fillId="10" borderId="17" xfId="0" applyFill="1" applyBorder="1">
      <alignment vertical="center"/>
    </xf>
    <xf numFmtId="178" fontId="17" fillId="0" borderId="1" xfId="0" applyNumberFormat="1" applyFont="1" applyBorder="1" applyAlignment="1">
      <alignment horizontal="center" vertical="center"/>
    </xf>
    <xf numFmtId="178" fontId="19" fillId="0" borderId="1" xfId="0" applyNumberFormat="1" applyFont="1" applyBorder="1" applyAlignment="1">
      <alignment horizontal="center" vertical="center"/>
    </xf>
    <xf numFmtId="181" fontId="21" fillId="0" borderId="1" xfId="0" applyNumberFormat="1" applyFont="1" applyBorder="1" applyAlignment="1">
      <alignment horizontal="center" vertical="center"/>
    </xf>
    <xf numFmtId="182" fontId="20" fillId="0" borderId="1" xfId="0" applyNumberFormat="1" applyFont="1" applyBorder="1" applyAlignment="1">
      <alignment horizontal="center" vertical="center"/>
    </xf>
    <xf numFmtId="179" fontId="20" fillId="0" borderId="1" xfId="0" applyNumberFormat="1" applyFont="1" applyBorder="1">
      <alignment vertical="center"/>
    </xf>
    <xf numFmtId="0" fontId="27" fillId="0" borderId="0" xfId="0" applyFont="1">
      <alignment vertical="center"/>
    </xf>
    <xf numFmtId="49" fontId="27" fillId="0" borderId="0" xfId="0" applyNumberFormat="1" applyFont="1">
      <alignment vertical="center"/>
    </xf>
    <xf numFmtId="0" fontId="29" fillId="0" borderId="0" xfId="0" applyFont="1">
      <alignment vertical="center"/>
    </xf>
    <xf numFmtId="0" fontId="3" fillId="5" borderId="0" xfId="0" applyFont="1" applyFill="1" applyAlignment="1">
      <alignment horizontal="left" vertical="center"/>
    </xf>
  </cellXfs>
  <cellStyles count="2">
    <cellStyle name="桁区切り" xfId="1" builtinId="6"/>
    <cellStyle name="標準" xfId="0" builtinId="0"/>
  </cellStyles>
  <dxfs count="1">
    <dxf>
      <font>
        <color rgb="FFFF0000"/>
      </font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66FFFF"/>
      <color rgb="FFFF66FF"/>
      <color rgb="FFFFCCCC"/>
      <color rgb="FFFFFFCC"/>
      <color rgb="FF99FF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42</xdr:row>
      <xdr:rowOff>114300</xdr:rowOff>
    </xdr:from>
    <xdr:ext cx="3143249" cy="69435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903B64C-4F52-D038-A2E8-886AA5B36A49}"/>
            </a:ext>
          </a:extLst>
        </xdr:cNvPr>
        <xdr:cNvSpPr txBox="1"/>
      </xdr:nvSpPr>
      <xdr:spPr>
        <a:xfrm>
          <a:off x="0" y="10414000"/>
          <a:ext cx="3143249" cy="694357"/>
        </a:xfrm>
        <a:prstGeom prst="rect">
          <a:avLst/>
        </a:prstGeom>
        <a:solidFill>
          <a:schemeClr val="bg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28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28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4×2</a:t>
          </a:r>
          <a:r>
            <a:rPr lang="ja-JP" altLang="en-US" sz="28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＋</a:t>
          </a:r>
          <a:r>
            <a:rPr lang="en-US" altLang="ja-JP" sz="28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6÷3-5</a:t>
          </a:r>
          <a:r>
            <a:rPr lang="ja-JP" altLang="en-US" sz="28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</a:t>
          </a:r>
          <a:endParaRPr kumimoji="1" lang="ja-JP" altLang="en-US" sz="2800">
            <a:latin typeface="+mn-ea"/>
            <a:ea typeface="+mn-ea"/>
          </a:endParaRPr>
        </a:p>
      </xdr:txBody>
    </xdr:sp>
    <xdr:clientData/>
  </xdr:oneCellAnchor>
  <xdr:oneCellAnchor>
    <xdr:from>
      <xdr:col>0</xdr:col>
      <xdr:colOff>0</xdr:colOff>
      <xdr:row>49</xdr:row>
      <xdr:rowOff>222250</xdr:rowOff>
    </xdr:from>
    <xdr:ext cx="3689349" cy="69435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2B4425D-8142-9C9E-8183-0EE6EEF81655}"/>
            </a:ext>
          </a:extLst>
        </xdr:cNvPr>
        <xdr:cNvSpPr txBox="1"/>
      </xdr:nvSpPr>
      <xdr:spPr>
        <a:xfrm>
          <a:off x="0" y="12122150"/>
          <a:ext cx="3689349" cy="694357"/>
        </a:xfrm>
        <a:prstGeom prst="rect">
          <a:avLst/>
        </a:prstGeom>
        <a:solidFill>
          <a:schemeClr val="bg2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28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28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3×(2+6)-6×(5-1)</a:t>
          </a:r>
          <a:r>
            <a:rPr lang="ja-JP" altLang="en-US" sz="2800" b="1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」</a:t>
          </a:r>
          <a:endParaRPr kumimoji="1" lang="ja-JP" altLang="en-US" sz="2800">
            <a:latin typeface="+mn-ea"/>
            <a:ea typeface="+mn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242D2-0736-4407-9B95-5E9C92CBBD1B}">
  <dimension ref="A1"/>
  <sheetViews>
    <sheetView tabSelected="1" workbookViewId="0">
      <selection activeCell="D16" sqref="D16"/>
    </sheetView>
  </sheetViews>
  <sheetFormatPr defaultRowHeight="18" x14ac:dyDescent="0.55000000000000004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CFE50-6622-4052-83A1-0A7802BEC1FE}">
  <dimension ref="A1:G68"/>
  <sheetViews>
    <sheetView workbookViewId="0">
      <selection activeCell="C42" sqref="C42"/>
    </sheetView>
  </sheetViews>
  <sheetFormatPr defaultRowHeight="18" x14ac:dyDescent="0.55000000000000004"/>
  <cols>
    <col min="3" max="3" width="8.6640625" style="53"/>
  </cols>
  <sheetData>
    <row r="1" spans="3:6" x14ac:dyDescent="0.55000000000000004">
      <c r="C1" s="56"/>
    </row>
    <row r="2" spans="3:6" x14ac:dyDescent="0.55000000000000004">
      <c r="C2" s="57" t="s">
        <v>51</v>
      </c>
      <c r="D2" s="46" t="s">
        <v>52</v>
      </c>
      <c r="E2" s="46" t="s">
        <v>53</v>
      </c>
      <c r="F2" s="46" t="s">
        <v>54</v>
      </c>
    </row>
    <row r="3" spans="3:6" x14ac:dyDescent="0.55000000000000004">
      <c r="C3" s="56">
        <v>100</v>
      </c>
      <c r="D3" s="56"/>
      <c r="E3" s="56"/>
      <c r="F3" s="56"/>
    </row>
    <row r="4" spans="3:6" ht="18.5" thickBot="1" x14ac:dyDescent="0.6">
      <c r="C4" s="58">
        <v>5</v>
      </c>
      <c r="D4" s="58"/>
      <c r="E4" s="58"/>
      <c r="F4" s="58"/>
    </row>
    <row r="5" spans="3:6" x14ac:dyDescent="0.55000000000000004">
      <c r="C5" s="64"/>
      <c r="D5" s="65"/>
      <c r="E5" s="65"/>
      <c r="F5" s="65"/>
    </row>
    <row r="6" spans="3:6" x14ac:dyDescent="0.55000000000000004">
      <c r="C6" s="56"/>
    </row>
    <row r="7" spans="3:6" x14ac:dyDescent="0.55000000000000004">
      <c r="C7" s="56"/>
    </row>
    <row r="8" spans="3:6" x14ac:dyDescent="0.55000000000000004">
      <c r="C8" s="56"/>
    </row>
    <row r="9" spans="3:6" x14ac:dyDescent="0.55000000000000004">
      <c r="C9" s="57" t="s">
        <v>51</v>
      </c>
      <c r="D9" s="46" t="s">
        <v>52</v>
      </c>
      <c r="E9" s="46" t="s">
        <v>53</v>
      </c>
      <c r="F9" s="46" t="s">
        <v>54</v>
      </c>
    </row>
    <row r="10" spans="3:6" x14ac:dyDescent="0.55000000000000004">
      <c r="C10" s="56">
        <v>100</v>
      </c>
    </row>
    <row r="11" spans="3:6" x14ac:dyDescent="0.55000000000000004">
      <c r="C11" s="56">
        <v>5</v>
      </c>
    </row>
    <row r="12" spans="3:6" ht="18.5" thickBot="1" x14ac:dyDescent="0.6">
      <c r="C12" s="58">
        <v>20</v>
      </c>
      <c r="D12" s="49"/>
      <c r="E12" s="49"/>
      <c r="F12" s="49"/>
    </row>
    <row r="13" spans="3:6" x14ac:dyDescent="0.55000000000000004">
      <c r="C13" s="64"/>
      <c r="D13" s="65"/>
      <c r="E13" s="65"/>
      <c r="F13" s="65"/>
    </row>
    <row r="14" spans="3:6" x14ac:dyDescent="0.55000000000000004">
      <c r="C14" s="56"/>
    </row>
    <row r="15" spans="3:6" x14ac:dyDescent="0.55000000000000004">
      <c r="C15" s="56"/>
    </row>
    <row r="16" spans="3:6" x14ac:dyDescent="0.55000000000000004">
      <c r="C16" s="56"/>
    </row>
    <row r="17" spans="1:7" x14ac:dyDescent="0.55000000000000004">
      <c r="C17" s="56"/>
    </row>
    <row r="18" spans="1:7" x14ac:dyDescent="0.55000000000000004">
      <c r="C18" s="56"/>
    </row>
    <row r="22" spans="1:7" x14ac:dyDescent="0.55000000000000004">
      <c r="A22" s="51" t="s">
        <v>63</v>
      </c>
      <c r="B22" s="52"/>
      <c r="C22" s="54"/>
      <c r="D22" s="52"/>
      <c r="E22" s="52"/>
      <c r="F22" s="52"/>
      <c r="G22" s="52"/>
    </row>
    <row r="23" spans="1:7" x14ac:dyDescent="0.55000000000000004">
      <c r="A23" s="52" t="s">
        <v>55</v>
      </c>
      <c r="B23" s="52"/>
      <c r="C23" s="54"/>
      <c r="D23" s="52"/>
      <c r="E23" s="52"/>
      <c r="F23" s="52"/>
      <c r="G23" s="52"/>
    </row>
    <row r="24" spans="1:7" x14ac:dyDescent="0.55000000000000004">
      <c r="A24" s="52" t="s">
        <v>56</v>
      </c>
      <c r="B24" s="52"/>
      <c r="C24" s="54"/>
      <c r="D24" s="52"/>
      <c r="E24" s="52"/>
      <c r="F24" s="52"/>
      <c r="G24" s="52"/>
    </row>
    <row r="25" spans="1:7" x14ac:dyDescent="0.55000000000000004">
      <c r="A25" s="74"/>
      <c r="B25" s="74"/>
      <c r="C25" s="75"/>
      <c r="D25" s="74"/>
      <c r="E25" s="76" t="s">
        <v>73</v>
      </c>
      <c r="F25" s="74"/>
      <c r="G25" s="74"/>
    </row>
    <row r="26" spans="1:7" x14ac:dyDescent="0.55000000000000004">
      <c r="C26" s="55" t="s">
        <v>60</v>
      </c>
      <c r="E26" s="50"/>
    </row>
    <row r="27" spans="1:7" x14ac:dyDescent="0.55000000000000004">
      <c r="A27">
        <v>8</v>
      </c>
      <c r="C27" s="55" t="s">
        <v>79</v>
      </c>
    </row>
    <row r="28" spans="1:7" x14ac:dyDescent="0.55000000000000004">
      <c r="A28">
        <v>2</v>
      </c>
      <c r="C28" s="55" t="s">
        <v>64</v>
      </c>
    </row>
    <row r="30" spans="1:7" x14ac:dyDescent="0.55000000000000004">
      <c r="C30" s="55" t="s">
        <v>58</v>
      </c>
      <c r="E30" s="50"/>
    </row>
    <row r="31" spans="1:7" x14ac:dyDescent="0.55000000000000004">
      <c r="A31">
        <v>6</v>
      </c>
      <c r="C31" s="55" t="s">
        <v>80</v>
      </c>
    </row>
    <row r="32" spans="1:7" x14ac:dyDescent="0.55000000000000004">
      <c r="A32">
        <v>18</v>
      </c>
      <c r="C32" s="55" t="s">
        <v>59</v>
      </c>
    </row>
    <row r="34" spans="1:5" x14ac:dyDescent="0.55000000000000004">
      <c r="C34" s="55" t="s">
        <v>61</v>
      </c>
      <c r="E34" s="50"/>
    </row>
    <row r="35" spans="1:5" x14ac:dyDescent="0.55000000000000004">
      <c r="A35">
        <v>15</v>
      </c>
      <c r="C35" s="55" t="s">
        <v>78</v>
      </c>
    </row>
    <row r="36" spans="1:5" x14ac:dyDescent="0.55000000000000004">
      <c r="A36">
        <v>2</v>
      </c>
      <c r="C36" s="55" t="s">
        <v>62</v>
      </c>
    </row>
    <row r="37" spans="1:5" x14ac:dyDescent="0.55000000000000004">
      <c r="C37" s="55"/>
    </row>
    <row r="38" spans="1:5" x14ac:dyDescent="0.55000000000000004">
      <c r="A38">
        <f>3+(6-4/2)</f>
        <v>7</v>
      </c>
      <c r="C38" s="53" t="s">
        <v>74</v>
      </c>
      <c r="E38" s="50"/>
    </row>
    <row r="39" spans="1:5" x14ac:dyDescent="0.55000000000000004">
      <c r="A39">
        <v>2</v>
      </c>
      <c r="C39" s="55" t="s">
        <v>75</v>
      </c>
    </row>
    <row r="40" spans="1:5" x14ac:dyDescent="0.55000000000000004">
      <c r="A40">
        <v>3</v>
      </c>
      <c r="C40" s="55" t="s">
        <v>76</v>
      </c>
    </row>
    <row r="41" spans="1:5" x14ac:dyDescent="0.55000000000000004">
      <c r="A41">
        <v>7</v>
      </c>
      <c r="C41" s="55" t="s">
        <v>77</v>
      </c>
    </row>
    <row r="42" spans="1:5" x14ac:dyDescent="0.55000000000000004">
      <c r="C42">
        <v>7</v>
      </c>
    </row>
    <row r="44" spans="1:5" x14ac:dyDescent="0.55000000000000004">
      <c r="C44"/>
    </row>
    <row r="61" spans="2:7" x14ac:dyDescent="0.55000000000000004">
      <c r="C61" s="56"/>
    </row>
    <row r="62" spans="2:7" x14ac:dyDescent="0.55000000000000004">
      <c r="C62" s="56" t="s">
        <v>66</v>
      </c>
    </row>
    <row r="63" spans="2:7" x14ac:dyDescent="0.55000000000000004">
      <c r="B63" s="50"/>
      <c r="C63" s="59" t="s">
        <v>69</v>
      </c>
      <c r="D63" s="50" t="s">
        <v>70</v>
      </c>
      <c r="E63" s="50" t="s">
        <v>71</v>
      </c>
      <c r="F63" s="50" t="s">
        <v>72</v>
      </c>
    </row>
    <row r="64" spans="2:7" x14ac:dyDescent="0.55000000000000004">
      <c r="B64" s="50">
        <v>1</v>
      </c>
      <c r="C64" s="56">
        <v>6</v>
      </c>
      <c r="D64">
        <v>6</v>
      </c>
      <c r="E64">
        <v>4</v>
      </c>
      <c r="F64">
        <v>5</v>
      </c>
      <c r="G64" s="66"/>
    </row>
    <row r="65" spans="2:7" x14ac:dyDescent="0.55000000000000004">
      <c r="B65" s="50">
        <v>2</v>
      </c>
      <c r="C65" s="56">
        <v>3</v>
      </c>
      <c r="D65">
        <v>3</v>
      </c>
      <c r="E65">
        <v>-3</v>
      </c>
      <c r="G65" s="66"/>
    </row>
    <row r="66" spans="2:7" x14ac:dyDescent="0.55000000000000004">
      <c r="B66" s="50">
        <v>3</v>
      </c>
      <c r="C66" s="56">
        <v>4</v>
      </c>
      <c r="F66">
        <v>-2</v>
      </c>
      <c r="G66" s="66"/>
    </row>
    <row r="67" spans="2:7" ht="18.5" thickBot="1" x14ac:dyDescent="0.6">
      <c r="B67" s="50">
        <v>4</v>
      </c>
      <c r="C67" s="58">
        <v>3</v>
      </c>
      <c r="D67" s="49">
        <v>4</v>
      </c>
      <c r="E67" s="49">
        <v>7</v>
      </c>
      <c r="F67" s="49"/>
      <c r="G67" s="68"/>
    </row>
    <row r="68" spans="2:7" x14ac:dyDescent="0.55000000000000004">
      <c r="C68" s="60"/>
      <c r="D68" s="60"/>
      <c r="E68" s="60"/>
      <c r="F68" s="60"/>
      <c r="G68" s="67"/>
    </row>
  </sheetData>
  <phoneticPr fontId="2"/>
  <pageMargins left="0.7" right="0.7" top="0.75" bottom="0.75" header="0.3" footer="0.3"/>
  <ignoredErrors>
    <ignoredError sqref="C31" twoDigitTextYear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AC463-C20B-453F-9291-DBF5A182DA3A}">
  <dimension ref="A1"/>
  <sheetViews>
    <sheetView workbookViewId="0">
      <selection activeCell="G14" sqref="G14"/>
    </sheetView>
  </sheetViews>
  <sheetFormatPr defaultRowHeight="18" x14ac:dyDescent="0.55000000000000004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37B13-675E-498A-8E44-E27D568CB049}">
  <dimension ref="A1:N20"/>
  <sheetViews>
    <sheetView workbookViewId="0">
      <selection activeCell="F10" sqref="F10"/>
    </sheetView>
  </sheetViews>
  <sheetFormatPr defaultRowHeight="18" x14ac:dyDescent="0.55000000000000004"/>
  <cols>
    <col min="2" max="2" width="8.83203125" bestFit="1" customWidth="1"/>
    <col min="3" max="3" width="4.83203125" bestFit="1" customWidth="1"/>
    <col min="4" max="4" width="28.08203125" bestFit="1" customWidth="1"/>
    <col min="6" max="6" width="10.4140625" bestFit="1" customWidth="1"/>
    <col min="7" max="7" width="44" bestFit="1" customWidth="1"/>
  </cols>
  <sheetData>
    <row r="1" spans="1:14" x14ac:dyDescent="0.55000000000000004">
      <c r="I1" s="17" t="s">
        <v>37</v>
      </c>
    </row>
    <row r="2" spans="1:14" x14ac:dyDescent="0.55000000000000004">
      <c r="A2" s="62"/>
      <c r="B2" s="62" t="s">
        <v>36</v>
      </c>
      <c r="C2" s="62" t="s">
        <v>44</v>
      </c>
      <c r="D2" s="62"/>
      <c r="E2" s="62" t="s">
        <v>68</v>
      </c>
      <c r="F2" s="62"/>
      <c r="G2" s="62"/>
      <c r="I2" s="17" t="s">
        <v>9</v>
      </c>
      <c r="J2" s="18" t="s">
        <v>6</v>
      </c>
      <c r="K2" s="18" t="s">
        <v>7</v>
      </c>
      <c r="L2" s="18" t="s">
        <v>8</v>
      </c>
      <c r="M2" s="18" t="s">
        <v>31</v>
      </c>
      <c r="N2" s="18" t="s">
        <v>24</v>
      </c>
    </row>
    <row r="3" spans="1:14" x14ac:dyDescent="0.55000000000000004">
      <c r="A3" s="62"/>
      <c r="B3" s="62"/>
      <c r="C3" s="62"/>
      <c r="D3" s="62"/>
      <c r="E3" s="62"/>
      <c r="F3" s="62"/>
      <c r="G3" s="62"/>
    </row>
    <row r="4" spans="1:14" x14ac:dyDescent="0.55000000000000004">
      <c r="A4" s="62"/>
      <c r="B4" s="62" t="s">
        <v>0</v>
      </c>
      <c r="C4" s="62" t="s">
        <v>5</v>
      </c>
      <c r="D4" s="62" t="s">
        <v>1</v>
      </c>
      <c r="E4" s="62" t="s">
        <v>4</v>
      </c>
      <c r="F4" s="62" t="s">
        <v>2</v>
      </c>
      <c r="G4" s="62" t="s">
        <v>3</v>
      </c>
    </row>
    <row r="5" spans="1:14" x14ac:dyDescent="0.55000000000000004">
      <c r="B5" s="15">
        <v>45295</v>
      </c>
      <c r="C5" s="16" t="s">
        <v>57</v>
      </c>
      <c r="D5" t="s">
        <v>11</v>
      </c>
      <c r="E5" t="s">
        <v>47</v>
      </c>
      <c r="F5">
        <f>1000*3+500</f>
        <v>3500</v>
      </c>
      <c r="G5" t="s">
        <v>10</v>
      </c>
    </row>
    <row r="6" spans="1:14" x14ac:dyDescent="0.55000000000000004">
      <c r="B6" s="15">
        <v>45300</v>
      </c>
      <c r="C6" s="16"/>
      <c r="D6" t="s">
        <v>12</v>
      </c>
      <c r="E6" t="s">
        <v>48</v>
      </c>
    </row>
    <row r="7" spans="1:14" x14ac:dyDescent="0.55000000000000004">
      <c r="B7" s="15">
        <v>45315</v>
      </c>
      <c r="C7" s="16"/>
      <c r="D7" t="s">
        <v>13</v>
      </c>
      <c r="E7" t="s">
        <v>7</v>
      </c>
      <c r="F7">
        <v>8500</v>
      </c>
      <c r="G7" t="s">
        <v>14</v>
      </c>
    </row>
    <row r="8" spans="1:14" x14ac:dyDescent="0.55000000000000004">
      <c r="B8" s="15">
        <v>45326</v>
      </c>
      <c r="C8" s="16"/>
      <c r="D8" t="s">
        <v>15</v>
      </c>
      <c r="E8" t="s">
        <v>47</v>
      </c>
      <c r="G8" t="s">
        <v>16</v>
      </c>
    </row>
    <row r="9" spans="1:14" x14ac:dyDescent="0.55000000000000004">
      <c r="B9" s="15">
        <v>45362</v>
      </c>
      <c r="C9" s="16"/>
      <c r="D9" t="s">
        <v>32</v>
      </c>
      <c r="E9" t="s">
        <v>31</v>
      </c>
      <c r="G9" t="s">
        <v>33</v>
      </c>
    </row>
    <row r="10" spans="1:14" x14ac:dyDescent="0.55000000000000004">
      <c r="B10" s="15">
        <v>45362</v>
      </c>
      <c r="C10" s="16"/>
      <c r="D10" t="s">
        <v>19</v>
      </c>
      <c r="G10" t="s">
        <v>20</v>
      </c>
    </row>
    <row r="11" spans="1:14" x14ac:dyDescent="0.55000000000000004">
      <c r="B11" s="15">
        <v>45364</v>
      </c>
      <c r="C11" s="16"/>
      <c r="D11" t="s">
        <v>17</v>
      </c>
      <c r="G11" t="s">
        <v>18</v>
      </c>
    </row>
    <row r="12" spans="1:14" x14ac:dyDescent="0.55000000000000004">
      <c r="B12" s="15">
        <v>45386</v>
      </c>
      <c r="C12" s="16"/>
      <c r="D12" t="s">
        <v>21</v>
      </c>
      <c r="G12" t="s">
        <v>22</v>
      </c>
    </row>
    <row r="13" spans="1:14" x14ac:dyDescent="0.55000000000000004">
      <c r="B13" s="15">
        <v>45413</v>
      </c>
      <c r="C13" s="16"/>
      <c r="D13" t="s">
        <v>26</v>
      </c>
      <c r="G13" t="s">
        <v>27</v>
      </c>
    </row>
    <row r="14" spans="1:14" x14ac:dyDescent="0.55000000000000004">
      <c r="B14" s="15"/>
      <c r="C14" s="16"/>
    </row>
    <row r="15" spans="1:14" x14ac:dyDescent="0.55000000000000004">
      <c r="C15" s="16"/>
    </row>
    <row r="16" spans="1:14" x14ac:dyDescent="0.55000000000000004">
      <c r="C16" s="16"/>
    </row>
    <row r="17" spans="2:7" x14ac:dyDescent="0.55000000000000004">
      <c r="C17" s="16"/>
    </row>
    <row r="18" spans="2:7" x14ac:dyDescent="0.55000000000000004">
      <c r="B18" s="15">
        <v>45632</v>
      </c>
      <c r="C18" s="16"/>
      <c r="D18" t="s">
        <v>28</v>
      </c>
      <c r="G18" t="s">
        <v>29</v>
      </c>
    </row>
    <row r="19" spans="2:7" x14ac:dyDescent="0.55000000000000004">
      <c r="B19" s="15">
        <v>45650</v>
      </c>
      <c r="C19" s="16"/>
      <c r="D19" t="s">
        <v>30</v>
      </c>
      <c r="G19" t="s">
        <v>35</v>
      </c>
    </row>
    <row r="20" spans="2:7" x14ac:dyDescent="0.55000000000000004">
      <c r="B20" s="15">
        <v>45657</v>
      </c>
      <c r="C20" s="16"/>
      <c r="D20" t="s">
        <v>34</v>
      </c>
    </row>
  </sheetData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07310-6C9D-4107-B44B-AD886F8CA101}">
  <dimension ref="D5"/>
  <sheetViews>
    <sheetView workbookViewId="0">
      <selection activeCell="D5" sqref="D5"/>
    </sheetView>
  </sheetViews>
  <sheetFormatPr defaultRowHeight="18" x14ac:dyDescent="0.55000000000000004"/>
  <sheetData>
    <row r="5" spans="4:4" x14ac:dyDescent="0.55000000000000004">
      <c r="D5" s="15"/>
    </row>
  </sheetData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85514-BD03-40D6-98DC-117C11799396}">
  <sheetPr>
    <pageSetUpPr fitToPage="1"/>
  </sheetPr>
  <dimension ref="B1:J22"/>
  <sheetViews>
    <sheetView zoomScaleNormal="100" workbookViewId="0">
      <selection activeCell="K2" sqref="K2"/>
    </sheetView>
  </sheetViews>
  <sheetFormatPr defaultRowHeight="18" x14ac:dyDescent="0.55000000000000004"/>
  <cols>
    <col min="2" max="2" width="9" bestFit="1" customWidth="1"/>
    <col min="3" max="3" width="4.83203125" bestFit="1" customWidth="1"/>
    <col min="4" max="4" width="30.08203125" bestFit="1" customWidth="1"/>
    <col min="5" max="6" width="6.6640625" bestFit="1" customWidth="1"/>
    <col min="7" max="7" width="44" bestFit="1" customWidth="1"/>
    <col min="8" max="8" width="4.83203125" bestFit="1" customWidth="1"/>
  </cols>
  <sheetData>
    <row r="1" spans="2:10" ht="21" x14ac:dyDescent="0.55000000000000004">
      <c r="G1" s="15"/>
      <c r="H1" s="63" t="s">
        <v>37</v>
      </c>
      <c r="I1" s="62"/>
      <c r="J1" s="62"/>
    </row>
    <row r="2" spans="2:10" ht="36" x14ac:dyDescent="0.55000000000000004">
      <c r="B2" s="38" t="s">
        <v>36</v>
      </c>
      <c r="C2" s="77" t="s">
        <v>46</v>
      </c>
      <c r="D2" s="77"/>
      <c r="E2" s="61" t="s">
        <v>65</v>
      </c>
      <c r="F2" s="48">
        <f>SUM(F5:F21)</f>
        <v>85400</v>
      </c>
      <c r="H2" s="47" t="s">
        <v>47</v>
      </c>
      <c r="I2" s="62"/>
      <c r="J2" s="62"/>
    </row>
    <row r="3" spans="2:10" ht="18.5" thickBot="1" x14ac:dyDescent="0.6">
      <c r="H3" s="47" t="s">
        <v>6</v>
      </c>
      <c r="I3" s="62"/>
      <c r="J3" s="62"/>
    </row>
    <row r="4" spans="2:10" x14ac:dyDescent="0.55000000000000004">
      <c r="B4" s="7" t="s">
        <v>0</v>
      </c>
      <c r="C4" s="8" t="s">
        <v>5</v>
      </c>
      <c r="D4" s="8" t="s">
        <v>1</v>
      </c>
      <c r="E4" s="8" t="s">
        <v>4</v>
      </c>
      <c r="F4" s="8" t="s">
        <v>2</v>
      </c>
      <c r="G4" s="9" t="s">
        <v>3</v>
      </c>
      <c r="H4" s="47" t="s">
        <v>7</v>
      </c>
      <c r="I4" s="62"/>
      <c r="J4" s="62"/>
    </row>
    <row r="5" spans="2:10" x14ac:dyDescent="0.55000000000000004">
      <c r="B5" s="45">
        <v>45295</v>
      </c>
      <c r="C5" s="3">
        <f t="shared" ref="C5:C14" si="0">B5</f>
        <v>45295</v>
      </c>
      <c r="D5" s="1" t="s">
        <v>11</v>
      </c>
      <c r="E5" s="2" t="s">
        <v>47</v>
      </c>
      <c r="F5" s="4">
        <f>1000*3+500</f>
        <v>3500</v>
      </c>
      <c r="G5" s="11" t="s">
        <v>45</v>
      </c>
      <c r="H5" s="47" t="s">
        <v>67</v>
      </c>
      <c r="I5" s="62"/>
      <c r="J5" s="62"/>
    </row>
    <row r="6" spans="2:10" x14ac:dyDescent="0.55000000000000004">
      <c r="B6" s="10">
        <v>45300</v>
      </c>
      <c r="C6" s="3">
        <f t="shared" si="0"/>
        <v>45300</v>
      </c>
      <c r="D6" s="5" t="s">
        <v>12</v>
      </c>
      <c r="E6" s="2" t="s">
        <v>48</v>
      </c>
      <c r="F6" s="4"/>
      <c r="G6" s="11"/>
      <c r="H6" s="47" t="s">
        <v>24</v>
      </c>
      <c r="I6" s="62"/>
      <c r="J6" s="62"/>
    </row>
    <row r="7" spans="2:10" x14ac:dyDescent="0.55000000000000004">
      <c r="B7" s="10">
        <v>45315</v>
      </c>
      <c r="C7" s="3">
        <f t="shared" si="0"/>
        <v>45315</v>
      </c>
      <c r="D7" s="1" t="s">
        <v>49</v>
      </c>
      <c r="E7" s="2" t="s">
        <v>7</v>
      </c>
      <c r="F7" s="4">
        <v>8500</v>
      </c>
      <c r="G7" s="11" t="s">
        <v>14</v>
      </c>
      <c r="I7" s="62"/>
      <c r="J7" s="62"/>
    </row>
    <row r="8" spans="2:10" x14ac:dyDescent="0.55000000000000004">
      <c r="B8" s="12">
        <v>45326</v>
      </c>
      <c r="C8" s="6">
        <f t="shared" si="0"/>
        <v>45326</v>
      </c>
      <c r="D8" s="1" t="s">
        <v>50</v>
      </c>
      <c r="E8" s="2" t="s">
        <v>47</v>
      </c>
      <c r="F8" s="4">
        <f>2000*2+1200</f>
        <v>5200</v>
      </c>
      <c r="G8" s="11" t="s">
        <v>16</v>
      </c>
      <c r="I8" s="62"/>
      <c r="J8" s="62"/>
    </row>
    <row r="9" spans="2:10" x14ac:dyDescent="0.55000000000000004">
      <c r="B9" s="10">
        <v>45362</v>
      </c>
      <c r="C9" s="3">
        <f t="shared" si="0"/>
        <v>45362</v>
      </c>
      <c r="D9" s="5" t="s">
        <v>32</v>
      </c>
      <c r="E9" s="2" t="s">
        <v>31</v>
      </c>
      <c r="F9" s="1"/>
      <c r="G9" s="11" t="s">
        <v>33</v>
      </c>
    </row>
    <row r="10" spans="2:10" x14ac:dyDescent="0.55000000000000004">
      <c r="B10" s="10">
        <v>45362</v>
      </c>
      <c r="C10" s="3">
        <f t="shared" si="0"/>
        <v>45362</v>
      </c>
      <c r="D10" s="5" t="s">
        <v>19</v>
      </c>
      <c r="E10" s="2" t="s">
        <v>47</v>
      </c>
      <c r="F10" s="4">
        <f>3500*3</f>
        <v>10500</v>
      </c>
      <c r="G10" s="11" t="s">
        <v>20</v>
      </c>
    </row>
    <row r="11" spans="2:10" x14ac:dyDescent="0.55000000000000004">
      <c r="B11" s="10">
        <v>45364</v>
      </c>
      <c r="C11" s="3">
        <f t="shared" si="0"/>
        <v>45364</v>
      </c>
      <c r="D11" s="1" t="s">
        <v>17</v>
      </c>
      <c r="E11" s="2" t="s">
        <v>6</v>
      </c>
      <c r="F11" s="4">
        <v>10000</v>
      </c>
      <c r="G11" s="11" t="s">
        <v>18</v>
      </c>
    </row>
    <row r="12" spans="2:10" x14ac:dyDescent="0.55000000000000004">
      <c r="B12" s="10">
        <v>45386</v>
      </c>
      <c r="C12" s="3">
        <f t="shared" si="0"/>
        <v>45386</v>
      </c>
      <c r="D12" s="5" t="s">
        <v>21</v>
      </c>
      <c r="E12" s="2" t="s">
        <v>6</v>
      </c>
      <c r="F12" s="4">
        <f>4000*3</f>
        <v>12000</v>
      </c>
      <c r="G12" s="11" t="s">
        <v>22</v>
      </c>
    </row>
    <row r="13" spans="2:10" x14ac:dyDescent="0.55000000000000004">
      <c r="B13" s="36">
        <v>45409</v>
      </c>
      <c r="C13" s="37">
        <f t="shared" si="0"/>
        <v>45409</v>
      </c>
      <c r="D13" s="1" t="s">
        <v>23</v>
      </c>
      <c r="E13" s="2" t="s">
        <v>24</v>
      </c>
      <c r="F13" s="4">
        <f>4*130+180</f>
        <v>700</v>
      </c>
      <c r="G13" s="11" t="s">
        <v>25</v>
      </c>
    </row>
    <row r="14" spans="2:10" x14ac:dyDescent="0.55000000000000004">
      <c r="B14" s="10">
        <v>45413</v>
      </c>
      <c r="C14" s="3">
        <f t="shared" si="0"/>
        <v>45413</v>
      </c>
      <c r="D14" s="1" t="s">
        <v>26</v>
      </c>
      <c r="E14" s="2" t="s">
        <v>47</v>
      </c>
      <c r="F14" s="4">
        <v>15000</v>
      </c>
      <c r="G14" s="11" t="s">
        <v>27</v>
      </c>
    </row>
    <row r="15" spans="2:10" x14ac:dyDescent="0.55000000000000004">
      <c r="B15" s="13"/>
      <c r="C15" s="2"/>
      <c r="D15" s="14"/>
      <c r="E15" s="2"/>
      <c r="F15" s="4"/>
      <c r="G15" s="11"/>
    </row>
    <row r="16" spans="2:10" x14ac:dyDescent="0.55000000000000004">
      <c r="B16" s="13"/>
      <c r="C16" s="2"/>
      <c r="D16" s="1"/>
      <c r="E16" s="2"/>
      <c r="F16" s="4"/>
      <c r="G16" s="11"/>
    </row>
    <row r="17" spans="2:7" x14ac:dyDescent="0.55000000000000004">
      <c r="B17" s="13"/>
      <c r="C17" s="2"/>
      <c r="D17" s="1"/>
      <c r="E17" s="2"/>
      <c r="F17" s="4"/>
      <c r="G17" s="11"/>
    </row>
    <row r="18" spans="2:7" x14ac:dyDescent="0.55000000000000004">
      <c r="B18" s="13"/>
      <c r="C18" s="2"/>
      <c r="D18" s="1"/>
      <c r="E18" s="2"/>
      <c r="F18" s="4"/>
      <c r="G18" s="11"/>
    </row>
    <row r="19" spans="2:7" x14ac:dyDescent="0.55000000000000004">
      <c r="B19" s="10">
        <v>45632</v>
      </c>
      <c r="C19" s="3">
        <f t="shared" ref="C19:C20" si="1">B19</f>
        <v>45632</v>
      </c>
      <c r="D19" s="1" t="s">
        <v>28</v>
      </c>
      <c r="E19" s="2" t="s">
        <v>6</v>
      </c>
      <c r="F19" s="4">
        <v>10000</v>
      </c>
      <c r="G19" s="11" t="s">
        <v>29</v>
      </c>
    </row>
    <row r="20" spans="2:7" x14ac:dyDescent="0.55000000000000004">
      <c r="B20" s="10">
        <v>45650</v>
      </c>
      <c r="C20" s="3">
        <f t="shared" si="1"/>
        <v>45650</v>
      </c>
      <c r="D20" s="5" t="s">
        <v>30</v>
      </c>
      <c r="E20" s="2" t="s">
        <v>47</v>
      </c>
      <c r="F20" s="4">
        <v>10000</v>
      </c>
      <c r="G20" s="11" t="s">
        <v>35</v>
      </c>
    </row>
    <row r="21" spans="2:7" x14ac:dyDescent="0.55000000000000004">
      <c r="B21" s="10">
        <v>45657</v>
      </c>
      <c r="C21" s="3">
        <f>B21</f>
        <v>45657</v>
      </c>
      <c r="D21" s="1" t="s">
        <v>34</v>
      </c>
      <c r="E21" s="2" t="s">
        <v>47</v>
      </c>
      <c r="F21" s="4"/>
      <c r="G21" s="11"/>
    </row>
    <row r="22" spans="2:7" ht="18.5" thickBot="1" x14ac:dyDescent="0.6">
      <c r="B22" s="39"/>
      <c r="C22" s="40"/>
      <c r="D22" s="41"/>
      <c r="E22" s="42"/>
      <c r="F22" s="43"/>
      <c r="G22" s="44"/>
    </row>
  </sheetData>
  <mergeCells count="1">
    <mergeCell ref="C2:D2"/>
  </mergeCells>
  <phoneticPr fontId="2"/>
  <dataValidations count="1">
    <dataValidation type="list" allowBlank="1" showInputMessage="1" showErrorMessage="1" sqref="E5:E21" xr:uid="{8E2A9E11-573C-4F2D-B41E-CA694F0B5537}">
      <formula1>$H$2:$H$6</formula1>
    </dataValidation>
  </dataValidations>
  <pageMargins left="0.7" right="0.7" top="0.75" bottom="0.75" header="0.3" footer="0.3"/>
  <pageSetup paperSize="9" scale="6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93549-AC36-4E49-8DE7-69DD1EC3E348}">
  <dimension ref="B1:AF38"/>
  <sheetViews>
    <sheetView topLeftCell="A4" workbookViewId="0">
      <selection activeCell="D2" sqref="D2"/>
    </sheetView>
  </sheetViews>
  <sheetFormatPr defaultRowHeight="18" x14ac:dyDescent="0.55000000000000004"/>
  <cols>
    <col min="3" max="3" width="6.33203125" bestFit="1" customWidth="1"/>
    <col min="4" max="4" width="26" customWidth="1"/>
    <col min="5" max="5" width="27.1640625" customWidth="1"/>
  </cols>
  <sheetData>
    <row r="1" spans="2:32" s="19" customFormat="1" ht="14" thickBot="1" x14ac:dyDescent="0.6"/>
    <row r="2" spans="2:32" s="19" customFormat="1" ht="15" x14ac:dyDescent="0.55000000000000004">
      <c r="B2" s="20" t="s">
        <v>38</v>
      </c>
      <c r="C2" s="21" t="s">
        <v>39</v>
      </c>
    </row>
    <row r="3" spans="2:32" s="19" customFormat="1" ht="15.5" thickBot="1" x14ac:dyDescent="0.6">
      <c r="B3" s="22">
        <v>2024</v>
      </c>
      <c r="C3" s="23">
        <v>1</v>
      </c>
      <c r="F3" s="24"/>
      <c r="G3" s="24"/>
      <c r="H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</row>
    <row r="4" spans="2:32" s="19" customFormat="1" ht="9.75" customHeight="1" x14ac:dyDescent="0.55000000000000004">
      <c r="C4" s="25"/>
      <c r="D4" s="26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</row>
    <row r="5" spans="2:32" s="27" customFormat="1" ht="20.149999999999999" customHeight="1" x14ac:dyDescent="0.55000000000000004">
      <c r="C5" s="27">
        <v>2024</v>
      </c>
      <c r="D5" s="34" t="s">
        <v>41</v>
      </c>
      <c r="E5" s="35">
        <f>DATE(B3,C3,1)</f>
        <v>45292</v>
      </c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30"/>
      <c r="X5" s="30"/>
      <c r="Y5" s="30"/>
      <c r="Z5" s="30"/>
      <c r="AA5" s="30"/>
      <c r="AB5" s="30"/>
      <c r="AC5" s="30"/>
      <c r="AD5" s="30"/>
      <c r="AE5" s="30"/>
      <c r="AF5" s="30"/>
    </row>
    <row r="6" spans="2:32" s="27" customFormat="1" ht="5.15" customHeight="1" x14ac:dyDescent="0.55000000000000004">
      <c r="D6" s="28"/>
      <c r="E6" s="29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30"/>
      <c r="X6" s="30"/>
      <c r="Y6" s="30"/>
      <c r="Z6" s="30"/>
      <c r="AA6" s="30"/>
      <c r="AB6" s="30"/>
      <c r="AC6" s="30"/>
      <c r="AD6" s="30"/>
      <c r="AE6" s="30"/>
      <c r="AF6" s="30"/>
    </row>
    <row r="7" spans="2:32" s="27" customFormat="1" ht="20.149999999999999" customHeight="1" x14ac:dyDescent="0.55000000000000004">
      <c r="B7" s="2" t="s">
        <v>43</v>
      </c>
      <c r="C7" s="2" t="s">
        <v>5</v>
      </c>
      <c r="D7" s="69" t="s">
        <v>40</v>
      </c>
      <c r="E7" s="70" t="s">
        <v>42</v>
      </c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30"/>
      <c r="X7" s="30"/>
      <c r="Y7" s="30"/>
      <c r="Z7" s="30"/>
      <c r="AA7" s="30"/>
      <c r="AB7" s="30"/>
      <c r="AC7" s="30"/>
      <c r="AD7" s="30"/>
      <c r="AE7" s="30"/>
      <c r="AF7" s="30"/>
    </row>
    <row r="8" spans="2:32" s="33" customFormat="1" ht="18" customHeight="1" x14ac:dyDescent="0.55000000000000004">
      <c r="B8" s="71">
        <f>E5</f>
        <v>45292</v>
      </c>
      <c r="C8" s="72">
        <f>B8</f>
        <v>45292</v>
      </c>
      <c r="D8" s="73"/>
      <c r="E8" s="73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</row>
    <row r="9" spans="2:32" s="33" customFormat="1" ht="18" customHeight="1" x14ac:dyDescent="0.55000000000000004">
      <c r="B9" s="71">
        <f>B8+1</f>
        <v>45293</v>
      </c>
      <c r="C9" s="72">
        <f t="shared" ref="C9:C38" si="0">B9</f>
        <v>45293</v>
      </c>
      <c r="D9" s="73"/>
      <c r="E9" s="73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</row>
    <row r="10" spans="2:32" s="33" customFormat="1" ht="18" customHeight="1" x14ac:dyDescent="0.55000000000000004">
      <c r="B10" s="71">
        <f t="shared" ref="B10:B38" si="1">B9+1</f>
        <v>45294</v>
      </c>
      <c r="C10" s="72">
        <f t="shared" si="0"/>
        <v>45294</v>
      </c>
      <c r="D10" s="73"/>
      <c r="E10" s="73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</row>
    <row r="11" spans="2:32" s="33" customFormat="1" ht="18" customHeight="1" x14ac:dyDescent="0.55000000000000004">
      <c r="B11" s="71">
        <f t="shared" si="1"/>
        <v>45295</v>
      </c>
      <c r="C11" s="72">
        <f t="shared" si="0"/>
        <v>45295</v>
      </c>
      <c r="D11" s="73"/>
      <c r="E11" s="73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</row>
    <row r="12" spans="2:32" s="33" customFormat="1" ht="18" customHeight="1" x14ac:dyDescent="0.55000000000000004">
      <c r="B12" s="71">
        <f t="shared" si="1"/>
        <v>45296</v>
      </c>
      <c r="C12" s="72">
        <f t="shared" si="0"/>
        <v>45296</v>
      </c>
      <c r="D12" s="73"/>
      <c r="E12" s="73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</row>
    <row r="13" spans="2:32" s="33" customFormat="1" ht="18" customHeight="1" x14ac:dyDescent="0.55000000000000004">
      <c r="B13" s="71">
        <f t="shared" si="1"/>
        <v>45297</v>
      </c>
      <c r="C13" s="72">
        <f t="shared" si="0"/>
        <v>45297</v>
      </c>
      <c r="D13" s="73"/>
      <c r="E13" s="73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</row>
    <row r="14" spans="2:32" s="33" customFormat="1" ht="18" customHeight="1" x14ac:dyDescent="0.55000000000000004">
      <c r="B14" s="71">
        <f t="shared" si="1"/>
        <v>45298</v>
      </c>
      <c r="C14" s="72">
        <f t="shared" si="0"/>
        <v>45298</v>
      </c>
      <c r="D14" s="73"/>
      <c r="E14" s="73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</row>
    <row r="15" spans="2:32" s="33" customFormat="1" ht="18" customHeight="1" x14ac:dyDescent="0.55000000000000004">
      <c r="B15" s="71">
        <f t="shared" si="1"/>
        <v>45299</v>
      </c>
      <c r="C15" s="72">
        <f t="shared" si="0"/>
        <v>45299</v>
      </c>
      <c r="D15" s="73"/>
      <c r="E15" s="73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</row>
    <row r="16" spans="2:32" s="33" customFormat="1" ht="18" customHeight="1" x14ac:dyDescent="0.55000000000000004">
      <c r="B16" s="71">
        <f t="shared" si="1"/>
        <v>45300</v>
      </c>
      <c r="C16" s="72">
        <f t="shared" si="0"/>
        <v>45300</v>
      </c>
      <c r="D16" s="73"/>
      <c r="E16" s="73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</row>
    <row r="17" spans="2:32" s="33" customFormat="1" ht="18" customHeight="1" x14ac:dyDescent="0.55000000000000004">
      <c r="B17" s="71">
        <f t="shared" si="1"/>
        <v>45301</v>
      </c>
      <c r="C17" s="72">
        <f t="shared" si="0"/>
        <v>45301</v>
      </c>
      <c r="D17" s="73"/>
      <c r="E17" s="73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2:32" s="33" customFormat="1" ht="18" customHeight="1" x14ac:dyDescent="0.55000000000000004">
      <c r="B18" s="71">
        <f t="shared" si="1"/>
        <v>45302</v>
      </c>
      <c r="C18" s="72">
        <f t="shared" si="0"/>
        <v>45302</v>
      </c>
      <c r="D18" s="73"/>
      <c r="E18" s="73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</row>
    <row r="19" spans="2:32" s="33" customFormat="1" ht="18" customHeight="1" x14ac:dyDescent="0.55000000000000004">
      <c r="B19" s="71">
        <f t="shared" si="1"/>
        <v>45303</v>
      </c>
      <c r="C19" s="72">
        <f t="shared" si="0"/>
        <v>45303</v>
      </c>
      <c r="D19" s="73"/>
      <c r="E19" s="73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</row>
    <row r="20" spans="2:32" s="33" customFormat="1" ht="18" customHeight="1" x14ac:dyDescent="0.55000000000000004">
      <c r="B20" s="71">
        <f t="shared" si="1"/>
        <v>45304</v>
      </c>
      <c r="C20" s="72">
        <f t="shared" si="0"/>
        <v>45304</v>
      </c>
      <c r="D20" s="73"/>
      <c r="E20" s="73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</row>
    <row r="21" spans="2:32" s="33" customFormat="1" ht="18" customHeight="1" x14ac:dyDescent="0.55000000000000004">
      <c r="B21" s="71">
        <f t="shared" si="1"/>
        <v>45305</v>
      </c>
      <c r="C21" s="72">
        <f t="shared" si="0"/>
        <v>45305</v>
      </c>
      <c r="D21" s="73"/>
      <c r="E21" s="73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</row>
    <row r="22" spans="2:32" s="33" customFormat="1" ht="18" customHeight="1" x14ac:dyDescent="0.55000000000000004">
      <c r="B22" s="71">
        <f t="shared" si="1"/>
        <v>45306</v>
      </c>
      <c r="C22" s="72">
        <f t="shared" si="0"/>
        <v>45306</v>
      </c>
      <c r="D22" s="73"/>
      <c r="E22" s="73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</row>
    <row r="23" spans="2:32" s="33" customFormat="1" ht="18" customHeight="1" x14ac:dyDescent="0.55000000000000004">
      <c r="B23" s="71">
        <f t="shared" si="1"/>
        <v>45307</v>
      </c>
      <c r="C23" s="72">
        <f t="shared" si="0"/>
        <v>45307</v>
      </c>
      <c r="D23" s="73"/>
      <c r="E23" s="73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</row>
    <row r="24" spans="2:32" s="33" customFormat="1" ht="18" customHeight="1" x14ac:dyDescent="0.55000000000000004">
      <c r="B24" s="71">
        <f t="shared" si="1"/>
        <v>45308</v>
      </c>
      <c r="C24" s="72">
        <f t="shared" si="0"/>
        <v>45308</v>
      </c>
      <c r="D24" s="73"/>
      <c r="E24" s="73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</row>
    <row r="25" spans="2:32" s="33" customFormat="1" ht="18" customHeight="1" x14ac:dyDescent="0.55000000000000004">
      <c r="B25" s="71">
        <f t="shared" si="1"/>
        <v>45309</v>
      </c>
      <c r="C25" s="72">
        <f t="shared" si="0"/>
        <v>45309</v>
      </c>
      <c r="D25" s="73"/>
      <c r="E25" s="73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</row>
    <row r="26" spans="2:32" s="33" customFormat="1" ht="18" customHeight="1" x14ac:dyDescent="0.55000000000000004">
      <c r="B26" s="71">
        <f t="shared" si="1"/>
        <v>45310</v>
      </c>
      <c r="C26" s="72">
        <f t="shared" si="0"/>
        <v>45310</v>
      </c>
      <c r="D26" s="73"/>
      <c r="E26" s="73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</row>
    <row r="27" spans="2:32" s="33" customFormat="1" ht="18" customHeight="1" x14ac:dyDescent="0.55000000000000004">
      <c r="B27" s="71">
        <f t="shared" si="1"/>
        <v>45311</v>
      </c>
      <c r="C27" s="72">
        <f t="shared" si="0"/>
        <v>45311</v>
      </c>
      <c r="D27" s="73"/>
      <c r="E27" s="73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</row>
    <row r="28" spans="2:32" s="33" customFormat="1" ht="18" customHeight="1" x14ac:dyDescent="0.55000000000000004">
      <c r="B28" s="71">
        <f t="shared" si="1"/>
        <v>45312</v>
      </c>
      <c r="C28" s="72">
        <f t="shared" si="0"/>
        <v>45312</v>
      </c>
      <c r="D28" s="73"/>
      <c r="E28" s="73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</row>
    <row r="29" spans="2:32" s="33" customFormat="1" ht="18" customHeight="1" x14ac:dyDescent="0.55000000000000004">
      <c r="B29" s="71">
        <f t="shared" si="1"/>
        <v>45313</v>
      </c>
      <c r="C29" s="72">
        <f t="shared" si="0"/>
        <v>45313</v>
      </c>
      <c r="D29" s="73"/>
      <c r="E29" s="73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</row>
    <row r="30" spans="2:32" s="33" customFormat="1" ht="18" customHeight="1" x14ac:dyDescent="0.55000000000000004">
      <c r="B30" s="71">
        <f t="shared" si="1"/>
        <v>45314</v>
      </c>
      <c r="C30" s="72">
        <f t="shared" si="0"/>
        <v>45314</v>
      </c>
      <c r="D30" s="73"/>
      <c r="E30" s="73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</row>
    <row r="31" spans="2:32" s="33" customFormat="1" ht="18" customHeight="1" x14ac:dyDescent="0.55000000000000004">
      <c r="B31" s="71">
        <f t="shared" si="1"/>
        <v>45315</v>
      </c>
      <c r="C31" s="72">
        <f t="shared" si="0"/>
        <v>45315</v>
      </c>
      <c r="D31" s="73"/>
      <c r="E31" s="73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2:32" s="33" customFormat="1" ht="18" customHeight="1" x14ac:dyDescent="0.55000000000000004">
      <c r="B32" s="71">
        <f t="shared" si="1"/>
        <v>45316</v>
      </c>
      <c r="C32" s="72">
        <f t="shared" si="0"/>
        <v>45316</v>
      </c>
      <c r="D32" s="73"/>
      <c r="E32" s="73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2:32" s="33" customFormat="1" ht="18" customHeight="1" x14ac:dyDescent="0.55000000000000004">
      <c r="B33" s="71">
        <f t="shared" si="1"/>
        <v>45317</v>
      </c>
      <c r="C33" s="72">
        <f t="shared" si="0"/>
        <v>45317</v>
      </c>
      <c r="D33" s="73"/>
      <c r="E33" s="73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2:32" s="33" customFormat="1" ht="18" customHeight="1" x14ac:dyDescent="0.55000000000000004">
      <c r="B34" s="71">
        <f t="shared" si="1"/>
        <v>45318</v>
      </c>
      <c r="C34" s="72">
        <f t="shared" si="0"/>
        <v>45318</v>
      </c>
      <c r="D34" s="73"/>
      <c r="E34" s="73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2:32" s="33" customFormat="1" ht="18" customHeight="1" x14ac:dyDescent="0.55000000000000004">
      <c r="B35" s="71">
        <f t="shared" si="1"/>
        <v>45319</v>
      </c>
      <c r="C35" s="72">
        <f t="shared" si="0"/>
        <v>45319</v>
      </c>
      <c r="D35" s="73"/>
      <c r="E35" s="73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</row>
    <row r="36" spans="2:32" s="33" customFormat="1" ht="18" customHeight="1" x14ac:dyDescent="0.55000000000000004">
      <c r="B36" s="71">
        <f t="shared" si="1"/>
        <v>45320</v>
      </c>
      <c r="C36" s="72">
        <f t="shared" si="0"/>
        <v>45320</v>
      </c>
      <c r="D36" s="73"/>
      <c r="E36" s="73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</row>
    <row r="37" spans="2:32" s="33" customFormat="1" ht="18" customHeight="1" x14ac:dyDescent="0.55000000000000004">
      <c r="B37" s="71">
        <f t="shared" si="1"/>
        <v>45321</v>
      </c>
      <c r="C37" s="72">
        <f t="shared" si="0"/>
        <v>45321</v>
      </c>
      <c r="D37" s="73"/>
      <c r="E37" s="73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</row>
    <row r="38" spans="2:32" s="33" customFormat="1" ht="18" customHeight="1" x14ac:dyDescent="0.55000000000000004">
      <c r="B38" s="71">
        <f t="shared" si="1"/>
        <v>45322</v>
      </c>
      <c r="C38" s="72">
        <f t="shared" si="0"/>
        <v>45322</v>
      </c>
      <c r="D38" s="73"/>
      <c r="E38" s="73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</row>
  </sheetData>
  <phoneticPr fontId="2"/>
  <conditionalFormatting sqref="D8:D38">
    <cfRule type="expression" dxfId="0" priority="1">
      <formula>TEXT(D8,"aaa")="日"</formula>
    </cfRule>
  </conditionalFormatting>
  <pageMargins left="0.7" right="0.7" top="0.75" bottom="0.75" header="0.3" footer="0.3"/>
  <ignoredErrors>
    <ignoredError sqref="B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Sheet2</vt:lpstr>
      <vt:lpstr>四則演算</vt:lpstr>
      <vt:lpstr>我が家の年間予定表①</vt:lpstr>
      <vt:lpstr>我が家の年間予定表データー</vt:lpstr>
      <vt:lpstr>Sheet1</vt:lpstr>
      <vt:lpstr>我が家の年間予定表完成</vt:lpstr>
      <vt:lpstr>月間スケジュール完成</vt:lpstr>
      <vt:lpstr>我が家の年間予定表完成!Print_Area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幹雄 竹内</dc:creator>
  <cp:lastModifiedBy>幹雄 竹内</cp:lastModifiedBy>
  <cp:lastPrinted>2024-05-17T05:27:45Z</cp:lastPrinted>
  <dcterms:created xsi:type="dcterms:W3CDTF">2024-04-28T04:10:27Z</dcterms:created>
  <dcterms:modified xsi:type="dcterms:W3CDTF">2024-07-03T00:41:15Z</dcterms:modified>
</cp:coreProperties>
</file>